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<sst xmlns="http://schemas.openxmlformats.org/spreadsheetml/2006/main" count="55" uniqueCount="30">
  <si>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</si>
  <si>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</si>
  <si>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</si>
  <si>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</si>
  <si>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</si>
  <si>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</si>
  <si>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</si>
  <si>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</si>
  <si>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</si>
  <si>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</si>
  <si>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</si>
  <si>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</si>
  <si>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</si>
  <si>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</si>
  <si>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</si>
  <si>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</si>
  <si>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</si>
  <si>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</si>
  <si>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</si>
  <si>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</si>
  <si>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</si>
  <si>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</si>
  <si>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</si>
  <si>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</si>
  <si>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</si>
  <si>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</si>
  <si>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</si>
  <si>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Ιαν.΄23</t>
  </si>
  <si>
    <t>Φεβ.΄23</t>
  </si>
  <si>
    <t>ΠΙΝΑΚΑΣ 13 : Εγγεγραμμένη Ανεργία κατά Επαγγελματική Κατηγορία και Επαρχία τον Ιανουάριο και Φεβρουάριο του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</si>
</sst>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7" zoomScaleNormal="77" zoomScalePageLayoutView="0" workbookViewId="0" topLeftCell="A1">
      <selection activeCell="M24" sqref="M24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40" t="s">
        <v>4</v>
      </c>
      <c r="D3" s="40"/>
      <c r="E3" s="40"/>
      <c r="F3" s="40"/>
      <c r="G3" s="40" t="s">
        <v>13</v>
      </c>
      <c r="H3" s="40"/>
      <c r="I3" s="40"/>
      <c r="J3" s="40"/>
      <c r="K3" s="40" t="s">
        <v>8</v>
      </c>
      <c r="L3" s="40"/>
      <c r="M3" s="40"/>
      <c r="N3" s="40"/>
      <c r="O3" s="40" t="s">
        <v>2</v>
      </c>
      <c r="P3" s="40"/>
      <c r="Q3" s="40"/>
      <c r="R3" s="40"/>
      <c r="S3" s="40" t="s">
        <v>5</v>
      </c>
      <c r="T3" s="40"/>
      <c r="U3" s="40"/>
      <c r="V3" s="40"/>
      <c r="W3" s="40" t="s">
        <v>3</v>
      </c>
      <c r="X3" s="40"/>
      <c r="Y3" s="40"/>
      <c r="Z3" s="41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42" t="s">
        <v>1</v>
      </c>
      <c r="F4" s="42"/>
      <c r="G4" s="16" t="s">
        <v>27</v>
      </c>
      <c r="H4" s="16" t="s">
        <v>28</v>
      </c>
      <c r="I4" s="42" t="s">
        <v>1</v>
      </c>
      <c r="J4" s="42"/>
      <c r="K4" s="16" t="s">
        <v>27</v>
      </c>
      <c r="L4" s="16" t="s">
        <v>28</v>
      </c>
      <c r="M4" s="42" t="s">
        <v>1</v>
      </c>
      <c r="N4" s="42"/>
      <c r="O4" s="16" t="s">
        <v>27</v>
      </c>
      <c r="P4" s="16" t="s">
        <v>28</v>
      </c>
      <c r="Q4" s="42" t="s">
        <v>1</v>
      </c>
      <c r="R4" s="42"/>
      <c r="S4" s="16" t="s">
        <v>27</v>
      </c>
      <c r="T4" s="16" t="s">
        <v>28</v>
      </c>
      <c r="U4" s="42" t="s">
        <v>1</v>
      </c>
      <c r="V4" s="42"/>
      <c r="W4" s="16" t="s">
        <v>27</v>
      </c>
      <c r="X4" s="16" t="s">
        <v>28</v>
      </c>
      <c r="Y4" s="42" t="s">
        <v>1</v>
      </c>
      <c r="Z4" s="43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312</v>
      </c>
      <c r="D6" s="33">
        <v>319</v>
      </c>
      <c r="E6" s="10">
        <f>D6-C6</f>
        <v>7</v>
      </c>
      <c r="F6" s="30">
        <f>E6/C6</f>
        <v>0.022435897435897436</v>
      </c>
      <c r="G6" s="33">
        <v>91</v>
      </c>
      <c r="H6" s="33">
        <v>99</v>
      </c>
      <c r="I6" s="10">
        <f>H6-G6</f>
        <v>8</v>
      </c>
      <c r="J6" s="30">
        <f>I6/G6</f>
        <v>0.08791208791208792</v>
      </c>
      <c r="K6" s="33">
        <v>39</v>
      </c>
      <c r="L6" s="33">
        <v>39</v>
      </c>
      <c r="M6" s="10">
        <f>L6-K6</f>
        <v>0</v>
      </c>
      <c r="N6" s="30">
        <f>M6/K6</f>
        <v>0</v>
      </c>
      <c r="O6" s="33">
        <v>180</v>
      </c>
      <c r="P6" s="33">
        <v>184</v>
      </c>
      <c r="Q6" s="10">
        <f>P6-O6</f>
        <v>4</v>
      </c>
      <c r="R6" s="30">
        <f>Q6/O6</f>
        <v>0.022222222222222223</v>
      </c>
      <c r="S6" s="33">
        <v>90</v>
      </c>
      <c r="T6" s="33">
        <v>87</v>
      </c>
      <c r="U6" s="10">
        <f>T6-S6</f>
        <v>-3</v>
      </c>
      <c r="V6" s="30">
        <f>U6/S6</f>
        <v>-0.03333333333333333</v>
      </c>
      <c r="W6" s="31">
        <f>SUM(C6,G6,K6,O6,S6)</f>
        <v>712</v>
      </c>
      <c r="X6" s="31">
        <f>SUM(D6,H6,L6,P6,T6)</f>
        <v>728</v>
      </c>
      <c r="Y6" s="10">
        <f>X6-W6</f>
        <v>16</v>
      </c>
      <c r="Z6" s="11">
        <f>Y6/W6</f>
        <v>0.02247191011235955</v>
      </c>
      <c r="AA6" s="13"/>
    </row>
    <row r="7" spans="1:26" s="2" customFormat="1" ht="22.5" customHeight="1">
      <c r="A7" s="25">
        <v>2</v>
      </c>
      <c r="B7" s="20" t="s">
        <v>16</v>
      </c>
      <c r="C7" s="33">
        <v>681</v>
      </c>
      <c r="D7" s="33">
        <v>691</v>
      </c>
      <c r="E7" s="10">
        <f aca="true" t="shared" si="0" ref="E7:E16">D7-C7</f>
        <v>10</v>
      </c>
      <c r="F7" s="30">
        <f aca="true" t="shared" si="1" ref="F7:F17">E7/C7</f>
        <v>0.014684287812041116</v>
      </c>
      <c r="G7" s="33">
        <v>188</v>
      </c>
      <c r="H7" s="33">
        <v>202</v>
      </c>
      <c r="I7" s="10">
        <f aca="true" t="shared" si="2" ref="I7:I17">H7-G7</f>
        <v>14</v>
      </c>
      <c r="J7" s="30">
        <f aca="true" t="shared" si="3" ref="J7:J17">I7/G7</f>
        <v>0.07446808510638298</v>
      </c>
      <c r="K7" s="33">
        <v>67</v>
      </c>
      <c r="L7" s="33">
        <v>71</v>
      </c>
      <c r="M7" s="10">
        <f aca="true" t="shared" si="4" ref="M7:M17">L7-K7</f>
        <v>4</v>
      </c>
      <c r="N7" s="30">
        <f aca="true" t="shared" si="5" ref="N7:N17">M7/K7</f>
        <v>0.05970149253731343</v>
      </c>
      <c r="O7" s="33">
        <v>419</v>
      </c>
      <c r="P7" s="33">
        <v>421</v>
      </c>
      <c r="Q7" s="10">
        <f aca="true" t="shared" si="6" ref="Q7:Q17">P7-O7</f>
        <v>2</v>
      </c>
      <c r="R7" s="30">
        <f aca="true" t="shared" si="7" ref="R7:R17">Q7/O7</f>
        <v>0.00477326968973747</v>
      </c>
      <c r="S7" s="33">
        <v>102</v>
      </c>
      <c r="T7" s="33">
        <v>98</v>
      </c>
      <c r="U7" s="10">
        <f aca="true" t="shared" si="8" ref="U7:U17">T7-S7</f>
        <v>-4</v>
      </c>
      <c r="V7" s="30">
        <f aca="true" t="shared" si="9" ref="V7:V17">U7/S7</f>
        <v>-0.0392156862745098</v>
      </c>
      <c r="W7" s="31">
        <f>SUM(S7,O7,K7,G7,C7)</f>
        <v>1457</v>
      </c>
      <c r="X7" s="31">
        <f aca="true" t="shared" si="10" ref="X7:X16">SUM(D7,H7,L7,P7,T7)</f>
        <v>1483</v>
      </c>
      <c r="Y7" s="10">
        <f aca="true" t="shared" si="11" ref="Y7:Y17">X7-W7</f>
        <v>26</v>
      </c>
      <c r="Z7" s="11">
        <f aca="true" t="shared" si="12" ref="Z7:Z17">Y7/W7</f>
        <v>0.017844886753603295</v>
      </c>
    </row>
    <row r="8" spans="1:26" s="2" customFormat="1" ht="22.5" customHeight="1">
      <c r="A8" s="25">
        <v>3</v>
      </c>
      <c r="B8" s="20" t="s">
        <v>17</v>
      </c>
      <c r="C8" s="33">
        <v>335</v>
      </c>
      <c r="D8" s="33">
        <v>358</v>
      </c>
      <c r="E8" s="10">
        <f t="shared" si="0"/>
        <v>23</v>
      </c>
      <c r="F8" s="30">
        <f t="shared" si="1"/>
        <v>0.06865671641791045</v>
      </c>
      <c r="G8" s="33">
        <v>155</v>
      </c>
      <c r="H8" s="33">
        <v>157</v>
      </c>
      <c r="I8" s="10">
        <f t="shared" si="2"/>
        <v>2</v>
      </c>
      <c r="J8" s="30">
        <f t="shared" si="3"/>
        <v>0.012903225806451613</v>
      </c>
      <c r="K8" s="33">
        <v>92</v>
      </c>
      <c r="L8" s="33">
        <v>96</v>
      </c>
      <c r="M8" s="10">
        <f t="shared" si="4"/>
        <v>4</v>
      </c>
      <c r="N8" s="30">
        <f t="shared" si="5"/>
        <v>0.043478260869565216</v>
      </c>
      <c r="O8" s="33">
        <v>259</v>
      </c>
      <c r="P8" s="33">
        <v>259</v>
      </c>
      <c r="Q8" s="10">
        <f t="shared" si="6"/>
        <v>0</v>
      </c>
      <c r="R8" s="30">
        <f t="shared" si="7"/>
        <v>0</v>
      </c>
      <c r="S8" s="33">
        <v>109</v>
      </c>
      <c r="T8" s="33">
        <v>103</v>
      </c>
      <c r="U8" s="10">
        <f t="shared" si="8"/>
        <v>-6</v>
      </c>
      <c r="V8" s="30">
        <f t="shared" si="9"/>
        <v>-0.05504587155963303</v>
      </c>
      <c r="W8" s="31">
        <f aca="true" t="shared" si="13" ref="W8:W16">SUM(S8,O8,K8,G8,C8)</f>
        <v>950</v>
      </c>
      <c r="X8" s="31">
        <f t="shared" si="10"/>
        <v>973</v>
      </c>
      <c r="Y8" s="10">
        <f t="shared" si="11"/>
        <v>23</v>
      </c>
      <c r="Z8" s="11">
        <f t="shared" si="12"/>
        <v>0.024210526315789474</v>
      </c>
    </row>
    <row r="9" spans="1:27" s="2" customFormat="1" ht="22.5" customHeight="1">
      <c r="A9" s="25">
        <v>4</v>
      </c>
      <c r="B9" s="19" t="s">
        <v>18</v>
      </c>
      <c r="C9" s="33">
        <v>992</v>
      </c>
      <c r="D9" s="33">
        <v>974</v>
      </c>
      <c r="E9" s="10">
        <f t="shared" si="0"/>
        <v>-18</v>
      </c>
      <c r="F9" s="30">
        <f t="shared" si="1"/>
        <v>-0.018145161290322582</v>
      </c>
      <c r="G9" s="33">
        <v>562</v>
      </c>
      <c r="H9" s="33">
        <v>556</v>
      </c>
      <c r="I9" s="10">
        <f t="shared" si="2"/>
        <v>-6</v>
      </c>
      <c r="J9" s="30">
        <f t="shared" si="3"/>
        <v>-0.010676156583629894</v>
      </c>
      <c r="K9" s="33">
        <v>417</v>
      </c>
      <c r="L9" s="33">
        <v>408</v>
      </c>
      <c r="M9" s="10">
        <f t="shared" si="4"/>
        <v>-9</v>
      </c>
      <c r="N9" s="30">
        <f t="shared" si="5"/>
        <v>-0.02158273381294964</v>
      </c>
      <c r="O9" s="33">
        <v>705</v>
      </c>
      <c r="P9" s="33">
        <v>706</v>
      </c>
      <c r="Q9" s="10">
        <f t="shared" si="6"/>
        <v>1</v>
      </c>
      <c r="R9" s="30">
        <f t="shared" si="7"/>
        <v>0.0014184397163120568</v>
      </c>
      <c r="S9" s="33">
        <v>367</v>
      </c>
      <c r="T9" s="33">
        <v>344</v>
      </c>
      <c r="U9" s="10">
        <f t="shared" si="8"/>
        <v>-23</v>
      </c>
      <c r="V9" s="30">
        <f t="shared" si="9"/>
        <v>-0.06267029972752043</v>
      </c>
      <c r="W9" s="31">
        <f t="shared" si="13"/>
        <v>3043</v>
      </c>
      <c r="X9" s="31">
        <f t="shared" si="10"/>
        <v>2988</v>
      </c>
      <c r="Y9" s="10">
        <f t="shared" si="11"/>
        <v>-55</v>
      </c>
      <c r="Z9" s="11">
        <f t="shared" si="12"/>
        <v>-0.01807426881367072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665</v>
      </c>
      <c r="D10" s="33">
        <v>674</v>
      </c>
      <c r="E10" s="10">
        <f t="shared" si="0"/>
        <v>9</v>
      </c>
      <c r="F10" s="30">
        <f t="shared" si="1"/>
        <v>0.013533834586466165</v>
      </c>
      <c r="G10" s="33">
        <v>790</v>
      </c>
      <c r="H10" s="33">
        <v>784</v>
      </c>
      <c r="I10" s="10">
        <f t="shared" si="2"/>
        <v>-6</v>
      </c>
      <c r="J10" s="30">
        <f t="shared" si="3"/>
        <v>-0.007594936708860759</v>
      </c>
      <c r="K10" s="33">
        <v>1914</v>
      </c>
      <c r="L10" s="33">
        <v>1859</v>
      </c>
      <c r="M10" s="10">
        <f t="shared" si="4"/>
        <v>-55</v>
      </c>
      <c r="N10" s="30">
        <f t="shared" si="5"/>
        <v>-0.028735632183908046</v>
      </c>
      <c r="O10" s="33">
        <v>707</v>
      </c>
      <c r="P10" s="33">
        <v>696</v>
      </c>
      <c r="Q10" s="10">
        <f t="shared" si="6"/>
        <v>-11</v>
      </c>
      <c r="R10" s="30">
        <f t="shared" si="7"/>
        <v>-0.015558698727015558</v>
      </c>
      <c r="S10" s="33">
        <v>960</v>
      </c>
      <c r="T10" s="33">
        <v>876</v>
      </c>
      <c r="U10" s="10">
        <f t="shared" si="8"/>
        <v>-84</v>
      </c>
      <c r="V10" s="30">
        <f t="shared" si="9"/>
        <v>-0.0875</v>
      </c>
      <c r="W10" s="31">
        <f t="shared" si="13"/>
        <v>5036</v>
      </c>
      <c r="X10" s="31">
        <f t="shared" si="10"/>
        <v>4889</v>
      </c>
      <c r="Y10" s="10">
        <f t="shared" si="11"/>
        <v>-147</v>
      </c>
      <c r="Z10" s="11">
        <f t="shared" si="12"/>
        <v>-0.029189833200953138</v>
      </c>
    </row>
    <row r="11" spans="1:26" s="2" customFormat="1" ht="22.5" customHeight="1">
      <c r="A11" s="25">
        <v>6</v>
      </c>
      <c r="B11" s="19" t="s">
        <v>20</v>
      </c>
      <c r="C11" s="33">
        <v>6</v>
      </c>
      <c r="D11" s="33">
        <v>4</v>
      </c>
      <c r="E11" s="10">
        <f t="shared" si="0"/>
        <v>-2</v>
      </c>
      <c r="F11" s="30">
        <f t="shared" si="1"/>
        <v>-0.3333333333333333</v>
      </c>
      <c r="G11" s="33">
        <v>5</v>
      </c>
      <c r="H11" s="33">
        <v>4</v>
      </c>
      <c r="I11" s="10">
        <f t="shared" si="2"/>
        <v>-1</v>
      </c>
      <c r="J11" s="30">
        <f t="shared" si="3"/>
        <v>-0.2</v>
      </c>
      <c r="K11" s="33">
        <v>15</v>
      </c>
      <c r="L11" s="33">
        <v>10</v>
      </c>
      <c r="M11" s="10">
        <f t="shared" si="4"/>
        <v>-5</v>
      </c>
      <c r="N11" s="30">
        <f t="shared" si="5"/>
        <v>-0.3333333333333333</v>
      </c>
      <c r="O11" s="33">
        <v>8</v>
      </c>
      <c r="P11" s="33">
        <v>7</v>
      </c>
      <c r="Q11" s="10">
        <f t="shared" si="6"/>
        <v>-1</v>
      </c>
      <c r="R11" s="30">
        <f t="shared" si="7"/>
        <v>-0.125</v>
      </c>
      <c r="S11" s="33">
        <v>8</v>
      </c>
      <c r="T11" s="33">
        <v>7</v>
      </c>
      <c r="U11" s="10">
        <f t="shared" si="8"/>
        <v>-1</v>
      </c>
      <c r="V11" s="30">
        <f t="shared" si="9"/>
        <v>-0.125</v>
      </c>
      <c r="W11" s="31">
        <f t="shared" si="13"/>
        <v>42</v>
      </c>
      <c r="X11" s="31">
        <f t="shared" si="10"/>
        <v>32</v>
      </c>
      <c r="Y11" s="10">
        <f t="shared" si="11"/>
        <v>-10</v>
      </c>
      <c r="Z11" s="11">
        <f t="shared" si="12"/>
        <v>-0.23809523809523808</v>
      </c>
    </row>
    <row r="12" spans="1:27" s="2" customFormat="1" ht="22.5" customHeight="1">
      <c r="A12" s="25">
        <v>7</v>
      </c>
      <c r="B12" s="19" t="s">
        <v>21</v>
      </c>
      <c r="C12" s="33">
        <v>280</v>
      </c>
      <c r="D12" s="33">
        <v>260</v>
      </c>
      <c r="E12" s="10">
        <f t="shared" si="0"/>
        <v>-20</v>
      </c>
      <c r="F12" s="30">
        <f t="shared" si="1"/>
        <v>-0.07142857142857142</v>
      </c>
      <c r="G12" s="33">
        <v>126</v>
      </c>
      <c r="H12" s="33">
        <v>128</v>
      </c>
      <c r="I12" s="10">
        <f t="shared" si="2"/>
        <v>2</v>
      </c>
      <c r="J12" s="30">
        <f t="shared" si="3"/>
        <v>0.015873015873015872</v>
      </c>
      <c r="K12" s="33">
        <v>116</v>
      </c>
      <c r="L12" s="33">
        <v>119</v>
      </c>
      <c r="M12" s="10">
        <f t="shared" si="4"/>
        <v>3</v>
      </c>
      <c r="N12" s="30">
        <f t="shared" si="5"/>
        <v>0.02586206896551724</v>
      </c>
      <c r="O12" s="33">
        <v>238</v>
      </c>
      <c r="P12" s="33">
        <v>246</v>
      </c>
      <c r="Q12" s="10">
        <f t="shared" si="6"/>
        <v>8</v>
      </c>
      <c r="R12" s="30">
        <f t="shared" si="7"/>
        <v>0.03361344537815126</v>
      </c>
      <c r="S12" s="33">
        <v>101</v>
      </c>
      <c r="T12" s="33">
        <v>106</v>
      </c>
      <c r="U12" s="10">
        <f t="shared" si="8"/>
        <v>5</v>
      </c>
      <c r="V12" s="30">
        <f t="shared" si="9"/>
        <v>0.04950495049504951</v>
      </c>
      <c r="W12" s="31">
        <f t="shared" si="13"/>
        <v>861</v>
      </c>
      <c r="X12" s="31">
        <f t="shared" si="10"/>
        <v>859</v>
      </c>
      <c r="Y12" s="10">
        <f t="shared" si="11"/>
        <v>-2</v>
      </c>
      <c r="Z12" s="11">
        <f t="shared" si="12"/>
        <v>-0.0023228803716608595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96</v>
      </c>
      <c r="D13" s="33">
        <v>106</v>
      </c>
      <c r="E13" s="10">
        <f t="shared" si="0"/>
        <v>10</v>
      </c>
      <c r="F13" s="30">
        <f t="shared" si="1"/>
        <v>0.10416666666666667</v>
      </c>
      <c r="G13" s="33">
        <v>135</v>
      </c>
      <c r="H13" s="33">
        <v>142</v>
      </c>
      <c r="I13" s="10">
        <f t="shared" si="2"/>
        <v>7</v>
      </c>
      <c r="J13" s="30">
        <f t="shared" si="3"/>
        <v>0.05185185185185185</v>
      </c>
      <c r="K13" s="33">
        <v>116</v>
      </c>
      <c r="L13" s="33">
        <v>114</v>
      </c>
      <c r="M13" s="10">
        <f t="shared" si="4"/>
        <v>-2</v>
      </c>
      <c r="N13" s="30">
        <f t="shared" si="5"/>
        <v>-0.017241379310344827</v>
      </c>
      <c r="O13" s="33">
        <v>115</v>
      </c>
      <c r="P13" s="33">
        <v>114</v>
      </c>
      <c r="Q13" s="10">
        <f t="shared" si="6"/>
        <v>-1</v>
      </c>
      <c r="R13" s="30">
        <f t="shared" si="7"/>
        <v>-0.008695652173913044</v>
      </c>
      <c r="S13" s="33">
        <v>100</v>
      </c>
      <c r="T13" s="33">
        <v>102</v>
      </c>
      <c r="U13" s="10">
        <f t="shared" si="8"/>
        <v>2</v>
      </c>
      <c r="V13" s="30">
        <f t="shared" si="9"/>
        <v>0.02</v>
      </c>
      <c r="W13" s="31">
        <f t="shared" si="13"/>
        <v>562</v>
      </c>
      <c r="X13" s="31">
        <f t="shared" si="10"/>
        <v>578</v>
      </c>
      <c r="Y13" s="10">
        <f t="shared" si="11"/>
        <v>16</v>
      </c>
      <c r="Z13" s="11">
        <f t="shared" si="12"/>
        <v>0.028469750889679714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541</v>
      </c>
      <c r="D14" s="33">
        <v>567</v>
      </c>
      <c r="E14" s="10">
        <f t="shared" si="0"/>
        <v>26</v>
      </c>
      <c r="F14" s="30">
        <f t="shared" si="1"/>
        <v>0.04805914972273567</v>
      </c>
      <c r="G14" s="33">
        <v>574</v>
      </c>
      <c r="H14" s="33">
        <v>574</v>
      </c>
      <c r="I14" s="10">
        <f t="shared" si="2"/>
        <v>0</v>
      </c>
      <c r="J14" s="30">
        <f t="shared" si="3"/>
        <v>0</v>
      </c>
      <c r="K14" s="33">
        <v>1169</v>
      </c>
      <c r="L14" s="33">
        <v>1114</v>
      </c>
      <c r="M14" s="10">
        <f t="shared" si="4"/>
        <v>-55</v>
      </c>
      <c r="N14" s="30">
        <f t="shared" si="5"/>
        <v>-0.04704875962360992</v>
      </c>
      <c r="O14" s="33">
        <v>551</v>
      </c>
      <c r="P14" s="33">
        <v>548</v>
      </c>
      <c r="Q14" s="10">
        <f t="shared" si="6"/>
        <v>-3</v>
      </c>
      <c r="R14" s="30">
        <f t="shared" si="7"/>
        <v>-0.0054446460980036296</v>
      </c>
      <c r="S14" s="33">
        <v>424</v>
      </c>
      <c r="T14" s="33">
        <v>416</v>
      </c>
      <c r="U14" s="10">
        <f t="shared" si="8"/>
        <v>-8</v>
      </c>
      <c r="V14" s="30">
        <f t="shared" si="9"/>
        <v>-0.018867924528301886</v>
      </c>
      <c r="W14" s="31">
        <f t="shared" si="13"/>
        <v>3259</v>
      </c>
      <c r="X14" s="31">
        <f t="shared" si="10"/>
        <v>3219</v>
      </c>
      <c r="Y14" s="10">
        <f t="shared" si="11"/>
        <v>-40</v>
      </c>
      <c r="Z14" s="11">
        <f t="shared" si="12"/>
        <v>-0.0122737035900583</v>
      </c>
    </row>
    <row r="15" spans="1:27" s="2" customFormat="1" ht="22.5" customHeight="1">
      <c r="A15" s="25">
        <v>10</v>
      </c>
      <c r="B15" s="20" t="s">
        <v>24</v>
      </c>
      <c r="C15" s="33">
        <v>28</v>
      </c>
      <c r="D15" s="33">
        <v>29</v>
      </c>
      <c r="E15" s="10">
        <f t="shared" si="0"/>
        <v>1</v>
      </c>
      <c r="F15" s="30">
        <f t="shared" si="1"/>
        <v>0.03571428571428571</v>
      </c>
      <c r="G15" s="33">
        <v>12</v>
      </c>
      <c r="H15" s="33">
        <v>13</v>
      </c>
      <c r="I15" s="10">
        <f t="shared" si="2"/>
        <v>1</v>
      </c>
      <c r="J15" s="30">
        <f t="shared" si="3"/>
        <v>0.08333333333333333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13</v>
      </c>
      <c r="P15" s="33">
        <v>12</v>
      </c>
      <c r="Q15" s="10">
        <f t="shared" si="6"/>
        <v>-1</v>
      </c>
      <c r="R15" s="30">
        <f t="shared" si="7"/>
        <v>-0.07692307692307693</v>
      </c>
      <c r="S15" s="33">
        <v>4</v>
      </c>
      <c r="T15" s="33">
        <v>4</v>
      </c>
      <c r="U15" s="10">
        <f t="shared" si="8"/>
        <v>0</v>
      </c>
      <c r="V15" s="36">
        <f t="shared" si="9"/>
        <v>0</v>
      </c>
      <c r="W15" s="31">
        <f t="shared" si="13"/>
        <v>59</v>
      </c>
      <c r="X15" s="31">
        <f t="shared" si="10"/>
        <v>60</v>
      </c>
      <c r="Y15" s="10">
        <f t="shared" si="11"/>
        <v>1</v>
      </c>
      <c r="Z15" s="11">
        <f t="shared" si="12"/>
        <v>0.01694915254237288</v>
      </c>
      <c r="AA15" s="13"/>
    </row>
    <row r="16" spans="1:27" s="2" customFormat="1" ht="22.5" customHeight="1">
      <c r="A16" s="25" t="s">
        <v>7</v>
      </c>
      <c r="B16" s="20" t="s">
        <v>25</v>
      </c>
      <c r="C16" s="37">
        <v>233</v>
      </c>
      <c r="D16" s="37">
        <v>233</v>
      </c>
      <c r="E16" s="38">
        <f t="shared" si="0"/>
        <v>0</v>
      </c>
      <c r="F16" s="39">
        <f t="shared" si="1"/>
        <v>0</v>
      </c>
      <c r="G16" s="37">
        <v>136</v>
      </c>
      <c r="H16" s="37">
        <v>130</v>
      </c>
      <c r="I16" s="38">
        <f t="shared" si="2"/>
        <v>-6</v>
      </c>
      <c r="J16" s="39">
        <f t="shared" si="3"/>
        <v>-0.04411764705882353</v>
      </c>
      <c r="K16" s="37">
        <v>25</v>
      </c>
      <c r="L16" s="37">
        <v>22</v>
      </c>
      <c r="M16" s="38">
        <f t="shared" si="4"/>
        <v>-3</v>
      </c>
      <c r="N16" s="39">
        <f t="shared" si="5"/>
        <v>-0.12</v>
      </c>
      <c r="O16" s="37">
        <v>175</v>
      </c>
      <c r="P16" s="37">
        <v>183</v>
      </c>
      <c r="Q16" s="38">
        <f t="shared" si="6"/>
        <v>8</v>
      </c>
      <c r="R16" s="39">
        <f t="shared" si="7"/>
        <v>0.045714285714285714</v>
      </c>
      <c r="S16" s="37">
        <v>208</v>
      </c>
      <c r="T16" s="37">
        <v>220</v>
      </c>
      <c r="U16" s="10">
        <f t="shared" si="8"/>
        <v>12</v>
      </c>
      <c r="V16" s="30">
        <f t="shared" si="9"/>
        <v>0.057692307692307696</v>
      </c>
      <c r="W16" s="31">
        <f t="shared" si="13"/>
        <v>777</v>
      </c>
      <c r="X16" s="31">
        <f t="shared" si="10"/>
        <v>788</v>
      </c>
      <c r="Y16" s="10">
        <f t="shared" si="11"/>
        <v>11</v>
      </c>
      <c r="Z16" s="11">
        <f t="shared" si="12"/>
        <v>0.014157014157014158</v>
      </c>
      <c r="AA16" s="13"/>
    </row>
    <row r="17" spans="1:26" ht="22.5" customHeight="1" thickBot="1">
      <c r="A17" s="26"/>
      <c r="B17" s="27" t="s">
        <v>0</v>
      </c>
      <c r="C17" s="28">
        <f>SUM(C6:C16)</f>
        <v>4169</v>
      </c>
      <c r="D17" s="28">
        <f>SUM(D6:D16)</f>
        <v>4215</v>
      </c>
      <c r="E17" s="32">
        <f>D17-C17</f>
        <v>46</v>
      </c>
      <c r="F17" s="29">
        <f t="shared" si="1"/>
        <v>0.011033821060206284</v>
      </c>
      <c r="G17" s="28">
        <f>SUM(G6:G16)</f>
        <v>2774</v>
      </c>
      <c r="H17" s="28">
        <f>SUM(H6:H16)</f>
        <v>2789</v>
      </c>
      <c r="I17" s="32">
        <f t="shared" si="2"/>
        <v>15</v>
      </c>
      <c r="J17" s="29">
        <f t="shared" si="3"/>
        <v>0.005407354001441961</v>
      </c>
      <c r="K17" s="28">
        <f>SUM(K6:K16)</f>
        <v>3972</v>
      </c>
      <c r="L17" s="28">
        <f>SUM(L6:L16)</f>
        <v>3854</v>
      </c>
      <c r="M17" s="32">
        <f t="shared" si="4"/>
        <v>-118</v>
      </c>
      <c r="N17" s="29">
        <f t="shared" si="5"/>
        <v>-0.029707955689828803</v>
      </c>
      <c r="O17" s="28">
        <f>SUM(O6:O16)</f>
        <v>3370</v>
      </c>
      <c r="P17" s="28">
        <f>SUM(P6:P16)</f>
        <v>3376</v>
      </c>
      <c r="Q17" s="32">
        <f t="shared" si="6"/>
        <v>6</v>
      </c>
      <c r="R17" s="29">
        <f t="shared" si="7"/>
        <v>0.0017804154302670622</v>
      </c>
      <c r="S17" s="28">
        <f>SUM(S6:S16)</f>
        <v>2473</v>
      </c>
      <c r="T17" s="28">
        <f>SUM(T6:T16)</f>
        <v>2363</v>
      </c>
      <c r="U17" s="32">
        <f t="shared" si="8"/>
        <v>-110</v>
      </c>
      <c r="V17" s="29">
        <f t="shared" si="9"/>
        <v>-0.04448038819247877</v>
      </c>
      <c r="W17" s="28">
        <f>SUM(W6:W16)</f>
        <v>16758</v>
      </c>
      <c r="X17" s="28">
        <f>SUM(X6:X16)</f>
        <v>16597</v>
      </c>
      <c r="Y17" s="32">
        <f t="shared" si="11"/>
        <v>-161</v>
      </c>
      <c r="Z17" s="12">
        <f t="shared" si="12"/>
        <v>-0.00960735171261487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2023-03-21T07:35:08Z</cp:lastPrinted>
  <dcterms:created xsi:type="dcterms:W3CDTF">2003-11-04T06:27:00Z</dcterms:created>
  <dcterms:modified xsi:type="dcterms:W3CDTF">2023-03-21T07:35:09Z</dcterms:modified>
  <cp:category/>
  <cp:version/>
  <cp:contentType/>
  <cp:contentStatus/>
</cp:coreProperties>
</file>